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48" windowWidth="18372" windowHeight="8736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F15" i="1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H15" s="1"/>
  <c r="I15" s="1"/>
  <c r="H9" l="1"/>
  <c r="I9" s="1"/>
  <c r="H12"/>
  <c r="I12" s="1"/>
  <c r="H6"/>
  <c r="I6" s="1"/>
  <c r="E19"/>
  <c r="E18"/>
  <c r="E20"/>
  <c r="E17"/>
</calcChain>
</file>

<file path=xl/sharedStrings.xml><?xml version="1.0" encoding="utf-8"?>
<sst xmlns="http://schemas.openxmlformats.org/spreadsheetml/2006/main" count="28" uniqueCount="28">
  <si>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</si>
  <si>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</si>
  <si>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</si>
  <si>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</si>
  <si>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</si>
  <si>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</si>
  <si>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</si>
  <si>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</si>
  <si>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</si>
  <si>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</si>
  <si>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</si>
  <si>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</si>
  <si>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Renta</t>
  </si>
  <si>
    <t>Insumos</t>
  </si>
  <si>
    <t>Luz</t>
  </si>
  <si>
    <t>Total</t>
  </si>
  <si>
    <t>Flujo 
de Caja</t>
  </si>
  <si>
    <t>Ventas
(Ingresos)</t>
  </si>
  <si>
    <t>Gastos (Egresos)</t>
  </si>
  <si>
    <t>Inv Inicial</t>
  </si>
  <si>
    <t>TIR al concluir el primer año:</t>
  </si>
  <si>
    <t>TIR al concluir el primer trimestre:</t>
  </si>
  <si>
    <t>=TIR(G3:G6)</t>
  </si>
  <si>
    <t>=TIR(G3:G15)</t>
  </si>
  <si>
    <t>TIR al concluir el segundo trimestre:</t>
  </si>
  <si>
    <t>TIR al concluir el tercer trimestre:</t>
  </si>
  <si>
    <t>=TIR(G3:G9)</t>
  </si>
  <si>
    <t>=TIR(G3:G12)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</si>
</sst>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43" fontId="0" fillId="0" borderId="0" xfId="1" applyFont="1" applyBorder="1"/>
    <xf numFmtId="43" fontId="0" fillId="0" borderId="2" xfId="1" applyFont="1" applyBorder="1"/>
    <xf numFmtId="0" fontId="0" fillId="0" borderId="4" xfId="0" applyBorder="1"/>
    <xf numFmtId="43" fontId="0" fillId="0" borderId="5" xfId="1" applyFont="1" applyBorder="1"/>
    <xf numFmtId="44" fontId="2" fillId="0" borderId="10" xfId="2" applyFont="1" applyBorder="1"/>
    <xf numFmtId="43" fontId="0" fillId="0" borderId="11" xfId="1" applyFont="1" applyBorder="1"/>
    <xf numFmtId="43" fontId="0" fillId="0" borderId="12" xfId="1" applyFont="1" applyBorder="1"/>
    <xf numFmtId="43" fontId="0" fillId="0" borderId="10" xfId="1" applyFont="1" applyBorder="1"/>
    <xf numFmtId="44" fontId="2" fillId="0" borderId="11" xfId="2" applyFont="1" applyBorder="1"/>
    <xf numFmtId="44" fontId="2" fillId="0" borderId="12" xfId="2" applyFont="1" applyBorder="1"/>
    <xf numFmtId="43" fontId="0" fillId="2" borderId="2" xfId="1" applyFont="1" applyFill="1" applyBorder="1"/>
    <xf numFmtId="43" fontId="0" fillId="2" borderId="13" xfId="1" applyFont="1" applyFill="1" applyBorder="1"/>
    <xf numFmtId="43" fontId="0" fillId="2" borderId="0" xfId="1" applyFont="1" applyFill="1" applyBorder="1"/>
    <xf numFmtId="43" fontId="0" fillId="2" borderId="14" xfId="1" applyFont="1" applyFill="1" applyBorder="1"/>
    <xf numFmtId="43" fontId="0" fillId="2" borderId="5" xfId="1" applyFont="1" applyFill="1" applyBorder="1"/>
    <xf numFmtId="43" fontId="0" fillId="2" borderId="15" xfId="1" applyFont="1" applyFill="1" applyBorder="1"/>
    <xf numFmtId="0" fontId="0" fillId="3" borderId="1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2" fillId="3" borderId="1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43" fontId="0" fillId="4" borderId="11" xfId="1" applyFont="1" applyFill="1" applyBorder="1"/>
    <xf numFmtId="43" fontId="0" fillId="4" borderId="2" xfId="1" applyFont="1" applyFill="1" applyBorder="1"/>
    <xf numFmtId="43" fontId="0" fillId="4" borderId="13" xfId="1" applyFont="1" applyFill="1" applyBorder="1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right"/>
    </xf>
    <xf numFmtId="0" fontId="4" fillId="0" borderId="3" xfId="0" quotePrefix="1" applyFont="1" applyBorder="1"/>
    <xf numFmtId="0" fontId="0" fillId="0" borderId="5" xfId="0" applyBorder="1"/>
    <xf numFmtId="0" fontId="2" fillId="0" borderId="5" xfId="0" applyFont="1" applyBorder="1" applyAlignment="1">
      <alignment horizontal="right"/>
    </xf>
    <xf numFmtId="0" fontId="4" fillId="0" borderId="6" xfId="0" quotePrefix="1" applyFont="1" applyBorder="1"/>
    <xf numFmtId="9" fontId="5" fillId="0" borderId="13" xfId="0" applyNumberFormat="1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4" fillId="0" borderId="8" xfId="0" quotePrefix="1" applyFont="1" applyBorder="1"/>
    <xf numFmtId="9" fontId="3" fillId="0" borderId="14" xfId="0" applyNumberFormat="1" applyFont="1" applyBorder="1" applyAlignment="1">
      <alignment horizontal="center"/>
    </xf>
    <xf numFmtId="0" fontId="2" fillId="3" borderId="20" xfId="0" applyFont="1" applyFill="1" applyBorder="1"/>
    <xf numFmtId="43" fontId="0" fillId="0" borderId="21" xfId="1" applyFont="1" applyBorder="1"/>
    <xf numFmtId="43" fontId="0" fillId="2" borderId="22" xfId="1" applyFont="1" applyFill="1" applyBorder="1"/>
    <xf numFmtId="43" fontId="0" fillId="2" borderId="23" xfId="1" applyFont="1" applyFill="1" applyBorder="1"/>
    <xf numFmtId="43" fontId="0" fillId="0" borderId="22" xfId="1" applyFont="1" applyBorder="1"/>
    <xf numFmtId="44" fontId="2" fillId="0" borderId="21" xfId="2" applyFont="1" applyBorder="1"/>
    <xf numFmtId="44" fontId="2" fillId="0" borderId="22" xfId="0" applyNumberFormat="1" applyFont="1" applyBorder="1"/>
    <xf numFmtId="44" fontId="2" fillId="0" borderId="20" xfId="0" applyNumberFormat="1" applyFont="1" applyBorder="1"/>
    <xf numFmtId="9" fontId="3" fillId="0" borderId="22" xfId="3" applyFont="1" applyBorder="1" applyAlignment="1">
      <alignment horizontal="center"/>
    </xf>
    <xf numFmtId="9" fontId="5" fillId="0" borderId="22" xfId="3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E20" sqref="E20"/>
    </sheetView>
  </sheetViews>
  <sheetFormatPr baseColWidth="10" defaultRowHeight="14.4"/>
  <cols>
    <col min="9" max="9" width="5.44140625" bestFit="1" customWidth="1"/>
  </cols>
  <sheetData>
    <row r="1" spans="1:9">
      <c r="B1" s="54" t="s">
        <v>17</v>
      </c>
      <c r="C1" s="49" t="s">
        <v>18</v>
      </c>
      <c r="D1" s="50"/>
      <c r="E1" s="50"/>
      <c r="F1" s="51"/>
      <c r="G1" s="52" t="s">
        <v>16</v>
      </c>
    </row>
    <row r="2" spans="1:9" ht="15" thickBot="1">
      <c r="B2" s="55"/>
      <c r="C2" s="17" t="s">
        <v>12</v>
      </c>
      <c r="D2" s="17" t="s">
        <v>13</v>
      </c>
      <c r="E2" s="17" t="s">
        <v>14</v>
      </c>
      <c r="F2" s="18" t="s">
        <v>15</v>
      </c>
      <c r="G2" s="53"/>
    </row>
    <row r="3" spans="1:9" ht="15" thickBot="1">
      <c r="A3" s="19" t="s">
        <v>19</v>
      </c>
      <c r="B3" s="22"/>
      <c r="C3" s="23"/>
      <c r="D3" s="24"/>
      <c r="E3" s="24"/>
      <c r="F3" s="23"/>
      <c r="G3" s="9">
        <v>-25000</v>
      </c>
    </row>
    <row r="4" spans="1:9">
      <c r="A4" s="19" t="s">
        <v>0</v>
      </c>
      <c r="B4" s="6">
        <v>27000</v>
      </c>
      <c r="C4" s="11">
        <v>5000</v>
      </c>
      <c r="D4" s="12">
        <v>14500</v>
      </c>
      <c r="E4" s="12"/>
      <c r="F4" s="2">
        <f>SUM(C4:E4)</f>
        <v>19500</v>
      </c>
      <c r="G4" s="9">
        <f>B4-F4</f>
        <v>7500</v>
      </c>
    </row>
    <row r="5" spans="1:9">
      <c r="A5" s="20" t="s">
        <v>1</v>
      </c>
      <c r="B5" s="7">
        <v>29000</v>
      </c>
      <c r="C5" s="13">
        <v>5000</v>
      </c>
      <c r="D5" s="14">
        <v>15660</v>
      </c>
      <c r="E5" s="14">
        <v>6000</v>
      </c>
      <c r="F5" s="1">
        <f t="shared" ref="F5:F15" si="0">SUM(C5:E5)</f>
        <v>26660</v>
      </c>
      <c r="G5" s="10">
        <f t="shared" ref="G5:G15" si="1">B5-F5</f>
        <v>2340</v>
      </c>
    </row>
    <row r="6" spans="1:9">
      <c r="A6" s="39" t="s">
        <v>2</v>
      </c>
      <c r="B6" s="40">
        <v>29000</v>
      </c>
      <c r="C6" s="41">
        <v>5000</v>
      </c>
      <c r="D6" s="42">
        <v>15660</v>
      </c>
      <c r="E6" s="42"/>
      <c r="F6" s="43">
        <f t="shared" si="0"/>
        <v>20660</v>
      </c>
      <c r="G6" s="44">
        <f t="shared" si="1"/>
        <v>8340</v>
      </c>
      <c r="H6" s="45">
        <f>SUM(G4:G6)</f>
        <v>18180</v>
      </c>
      <c r="I6" s="48">
        <f>(H6-ABS(G$3))/ABS(G$3)</f>
        <v>-0.27279999999999999</v>
      </c>
    </row>
    <row r="7" spans="1:9">
      <c r="A7" s="20" t="s">
        <v>3</v>
      </c>
      <c r="B7" s="7">
        <v>28000</v>
      </c>
      <c r="C7" s="13">
        <v>5000</v>
      </c>
      <c r="D7" s="14">
        <v>15100</v>
      </c>
      <c r="E7" s="14">
        <v>8000</v>
      </c>
      <c r="F7" s="1">
        <f t="shared" si="0"/>
        <v>28100</v>
      </c>
      <c r="G7" s="10">
        <f t="shared" si="1"/>
        <v>-100</v>
      </c>
    </row>
    <row r="8" spans="1:9">
      <c r="A8" s="20" t="s">
        <v>4</v>
      </c>
      <c r="B8" s="7">
        <v>30000</v>
      </c>
      <c r="C8" s="13">
        <v>5000</v>
      </c>
      <c r="D8" s="14">
        <v>16250</v>
      </c>
      <c r="E8" s="14"/>
      <c r="F8" s="1">
        <f t="shared" si="0"/>
        <v>21250</v>
      </c>
      <c r="G8" s="10">
        <f t="shared" si="1"/>
        <v>8750</v>
      </c>
    </row>
    <row r="9" spans="1:9">
      <c r="A9" s="39" t="s">
        <v>5</v>
      </c>
      <c r="B9" s="40">
        <v>29000</v>
      </c>
      <c r="C9" s="41">
        <v>5000</v>
      </c>
      <c r="D9" s="42">
        <v>15660</v>
      </c>
      <c r="E9" s="42">
        <v>8000</v>
      </c>
      <c r="F9" s="43">
        <f t="shared" si="0"/>
        <v>28660</v>
      </c>
      <c r="G9" s="44">
        <f t="shared" si="1"/>
        <v>340</v>
      </c>
      <c r="H9" s="45">
        <f>SUM(G4:G9)</f>
        <v>27170</v>
      </c>
      <c r="I9" s="47">
        <f>(H9-ABS(G$3))/ABS(G$3)</f>
        <v>8.6800000000000002E-2</v>
      </c>
    </row>
    <row r="10" spans="1:9">
      <c r="A10" s="20" t="s">
        <v>6</v>
      </c>
      <c r="B10" s="7">
        <v>24000</v>
      </c>
      <c r="C10" s="13">
        <v>5000</v>
      </c>
      <c r="D10" s="14">
        <v>12700</v>
      </c>
      <c r="E10" s="14"/>
      <c r="F10" s="1">
        <f t="shared" si="0"/>
        <v>17700</v>
      </c>
      <c r="G10" s="10">
        <f t="shared" si="1"/>
        <v>6300</v>
      </c>
    </row>
    <row r="11" spans="1:9">
      <c r="A11" s="20" t="s">
        <v>7</v>
      </c>
      <c r="B11" s="7">
        <v>24000</v>
      </c>
      <c r="C11" s="13">
        <v>5000</v>
      </c>
      <c r="D11" s="14">
        <v>12700</v>
      </c>
      <c r="E11" s="14">
        <v>8000</v>
      </c>
      <c r="F11" s="1">
        <f t="shared" si="0"/>
        <v>25700</v>
      </c>
      <c r="G11" s="10">
        <f t="shared" si="1"/>
        <v>-1700</v>
      </c>
    </row>
    <row r="12" spans="1:9">
      <c r="A12" s="39" t="s">
        <v>8</v>
      </c>
      <c r="B12" s="40">
        <v>29000</v>
      </c>
      <c r="C12" s="41">
        <v>5000</v>
      </c>
      <c r="D12" s="42">
        <v>15660</v>
      </c>
      <c r="E12" s="42"/>
      <c r="F12" s="43">
        <f t="shared" si="0"/>
        <v>20660</v>
      </c>
      <c r="G12" s="44">
        <f t="shared" si="1"/>
        <v>8340</v>
      </c>
      <c r="H12" s="45">
        <f>SUM(G4:G12)</f>
        <v>40110</v>
      </c>
      <c r="I12" s="47">
        <f>(H12-ABS(G$3))/ABS(G$3)</f>
        <v>0.60440000000000005</v>
      </c>
    </row>
    <row r="13" spans="1:9">
      <c r="A13" s="20" t="s">
        <v>9</v>
      </c>
      <c r="B13" s="7">
        <v>29000</v>
      </c>
      <c r="C13" s="13">
        <v>5000</v>
      </c>
      <c r="D13" s="14">
        <v>15660</v>
      </c>
      <c r="E13" s="14">
        <v>6000</v>
      </c>
      <c r="F13" s="1">
        <f t="shared" si="0"/>
        <v>26660</v>
      </c>
      <c r="G13" s="10">
        <f t="shared" si="1"/>
        <v>2340</v>
      </c>
    </row>
    <row r="14" spans="1:9">
      <c r="A14" s="20" t="s">
        <v>10</v>
      </c>
      <c r="B14" s="7">
        <v>28000</v>
      </c>
      <c r="C14" s="13">
        <v>5000</v>
      </c>
      <c r="D14" s="14">
        <v>15100</v>
      </c>
      <c r="E14" s="14"/>
      <c r="F14" s="1">
        <f t="shared" si="0"/>
        <v>20100</v>
      </c>
      <c r="G14" s="10">
        <f t="shared" si="1"/>
        <v>7900</v>
      </c>
    </row>
    <row r="15" spans="1:9" ht="15" thickBot="1">
      <c r="A15" s="21" t="s">
        <v>11</v>
      </c>
      <c r="B15" s="8">
        <v>30000</v>
      </c>
      <c r="C15" s="15">
        <v>5000</v>
      </c>
      <c r="D15" s="16">
        <v>16250</v>
      </c>
      <c r="E15" s="16">
        <v>6000</v>
      </c>
      <c r="F15" s="4">
        <f t="shared" si="0"/>
        <v>27250</v>
      </c>
      <c r="G15" s="5">
        <f t="shared" si="1"/>
        <v>2750</v>
      </c>
      <c r="H15" s="46">
        <f>SUM(G4:G15)</f>
        <v>53100</v>
      </c>
      <c r="I15" s="47">
        <f>(H15-ABS(G$3))/ABS(G$3)</f>
        <v>1.1240000000000001</v>
      </c>
    </row>
    <row r="16" spans="1:9" ht="15" thickBot="1"/>
    <row r="17" spans="2:6">
      <c r="B17" s="25"/>
      <c r="C17" s="26"/>
      <c r="D17" s="27" t="s">
        <v>21</v>
      </c>
      <c r="E17" s="32">
        <f>IRR(G3:G6)</f>
        <v>-0.14004971764583768</v>
      </c>
      <c r="F17" s="28" t="s">
        <v>22</v>
      </c>
    </row>
    <row r="18" spans="2:6">
      <c r="B18" s="34"/>
      <c r="C18" s="35"/>
      <c r="D18" s="36" t="s">
        <v>24</v>
      </c>
      <c r="E18" s="38">
        <f>IRR(G3:G9)</f>
        <v>2.8096650894042657E-2</v>
      </c>
      <c r="F18" s="37" t="s">
        <v>26</v>
      </c>
    </row>
    <row r="19" spans="2:6">
      <c r="B19" s="34"/>
      <c r="C19" s="35"/>
      <c r="D19" s="36" t="s">
        <v>25</v>
      </c>
      <c r="E19" s="38">
        <f>IRR(G3:G12)</f>
        <v>0.11700235968125056</v>
      </c>
      <c r="F19" s="37" t="s">
        <v>27</v>
      </c>
    </row>
    <row r="20" spans="2:6" ht="15" thickBot="1">
      <c r="B20" s="3"/>
      <c r="C20" s="29"/>
      <c r="D20" s="30" t="s">
        <v>20</v>
      </c>
      <c r="E20" s="33">
        <f>IRR(G3:G15)</f>
        <v>0.15193389488472658</v>
      </c>
      <c r="F20" s="31" t="s">
        <v>23</v>
      </c>
    </row>
  </sheetData>
  <mergeCells count="3">
    <mergeCell ref="C1:F1"/>
    <mergeCell ref="G1:G2"/>
    <mergeCell ref="B1:B2"/>
  </mergeCells>
  <pageMargins left="0.7" right="0.7" top="0.75" bottom="0.75" header="0.3" footer="0.3"/>
  <pageSetup orientation="portrait" r:id="rId1"/>
  <ignoredErrors>
    <ignoredError sqref="F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mpriego</dc:creator>
  <cp:lastModifiedBy>mpriego</cp:lastModifiedBy>
  <dcterms:created xsi:type="dcterms:W3CDTF">2012-09-08T09:31:50Z</dcterms:created>
  <dcterms:modified xsi:type="dcterms:W3CDTF">2012-09-10T11:32:53Z</dcterms:modified>
</cp:coreProperties>
</file>